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322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<sst xmlns="http://schemas.openxmlformats.org/spreadsheetml/2006/main" count="16" uniqueCount="14">
  <si>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Betrag für Rebalancing</t>
  </si>
  <si>
    <t>Anlage</t>
  </si>
  <si>
    <t>Sparbetrag</t>
  </si>
  <si>
    <t>Verteilung</t>
  </si>
  <si>
    <t>Bestand</t>
  </si>
  <si>
    <t>Rebalancing</t>
  </si>
  <si>
    <t>Neuer Stand</t>
  </si>
  <si>
    <t>ETF114</t>
  </si>
  <si>
    <t>ETF111</t>
  </si>
  <si>
    <t>ETF127</t>
  </si>
  <si>
    <t>ETF113</t>
  </si>
  <si>
    <t>DBX0AD</t>
  </si>
  <si>
    <t>ETF074</t>
  </si>
  <si>
    <t>Summe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</si>
</sst>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0" fillId="29" borderId="4" applyNumberFormat="0" applyFont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44" fontId="35" fillId="0" borderId="0" xfId="57" applyFont="1" applyAlignment="1">
      <alignment/>
    </xf>
    <xf numFmtId="44" fontId="35" fillId="33" borderId="0" xfId="57" applyFont="1" applyFill="1" applyAlignment="1">
      <alignment/>
    </xf>
    <xf numFmtId="164" fontId="35" fillId="0" borderId="0" xfId="0" applyNumberFormat="1" applyFont="1" applyAlignment="1">
      <alignment/>
    </xf>
    <xf numFmtId="164" fontId="35" fillId="0" borderId="0" xfId="49" applyNumberFormat="1" applyFont="1" applyAlignment="1">
      <alignment/>
    </xf>
    <xf numFmtId="49" fontId="35" fillId="0" borderId="10" xfId="0" applyNumberFormat="1" applyFont="1" applyBorder="1" applyAlignment="1">
      <alignment/>
    </xf>
    <xf numFmtId="49" fontId="35" fillId="0" borderId="10" xfId="57" applyNumberFormat="1" applyFont="1" applyBorder="1" applyAlignment="1">
      <alignment/>
    </xf>
    <xf numFmtId="49" fontId="35" fillId="0" borderId="10" xfId="49" applyNumberFormat="1" applyFont="1" applyBorder="1" applyAlignment="1">
      <alignment/>
    </xf>
    <xf numFmtId="0" fontId="0" fillId="33" borderId="0" xfId="0" applyFill="1" applyAlignment="1">
      <alignment/>
    </xf>
    <xf numFmtId="44" fontId="0" fillId="33" borderId="0" xfId="57" applyFont="1" applyFill="1" applyAlignment="1">
      <alignment/>
    </xf>
    <xf numFmtId="164" fontId="0" fillId="0" borderId="0" xfId="49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57" applyFont="1" applyAlignment="1">
      <alignment/>
    </xf>
    <xf numFmtId="44" fontId="0" fillId="0" borderId="0" xfId="0" applyNumberFormat="1" applyAlignment="1">
      <alignment/>
    </xf>
    <xf numFmtId="0" fontId="35" fillId="0" borderId="10" xfId="0" applyFont="1" applyBorder="1" applyAlignment="1">
      <alignment/>
    </xf>
    <xf numFmtId="44" fontId="35" fillId="0" borderId="10" xfId="57" applyFont="1" applyBorder="1" applyAlignment="1">
      <alignment/>
    </xf>
    <xf numFmtId="164" fontId="35" fillId="0" borderId="10" xfId="49" applyNumberFormat="1" applyFont="1" applyBorder="1" applyAlignment="1">
      <alignment/>
    </xf>
    <xf numFmtId="164" fontId="35" fillId="0" borderId="10" xfId="0" applyNumberFormat="1" applyFont="1" applyBorder="1" applyAlignment="1">
      <alignment/>
    </xf>
    <xf numFmtId="44" fontId="35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L5" sqref="L5"/>
    </sheetView>
  </sheetViews>
  <sheetFormatPr defaultColWidth="11.00390625" defaultRowHeight="15.75"/>
  <cols>
    <col min="2" max="2" width="10.875" style="13" customWidth="1"/>
    <col min="3" max="3" width="10.875" style="12" customWidth="1"/>
    <col min="5" max="6" width="10.875" style="13" customWidth="1"/>
    <col min="7" max="7" width="10.875" style="12" customWidth="1"/>
    <col min="8" max="8" width="11.625" style="0" bestFit="1" customWidth="1"/>
    <col min="9" max="9" width="12.00390625" style="0" bestFit="1" customWidth="1"/>
    <col min="10" max="10" width="10.875" style="11" customWidth="1"/>
  </cols>
  <sheetData>
    <row r="1" spans="1:10" s="1" customFormat="1" ht="13.5">
      <c r="A1" s="1" t="s">
        <v>0</v>
      </c>
      <c r="B1" s="2"/>
      <c r="C1" s="3">
        <v>700</v>
      </c>
      <c r="E1" s="2"/>
      <c r="F1" s="2"/>
      <c r="G1" s="4"/>
      <c r="J1" s="5"/>
    </row>
    <row r="3" spans="1:10" s="6" customFormat="1" ht="13.5">
      <c r="A3" s="6" t="s">
        <v>1</v>
      </c>
      <c r="B3" s="7" t="s">
        <v>2</v>
      </c>
      <c r="C3" s="6" t="s">
        <v>3</v>
      </c>
      <c r="E3" s="7" t="s">
        <v>4</v>
      </c>
      <c r="F3" s="7" t="s">
        <v>3</v>
      </c>
      <c r="H3" s="6" t="s">
        <v>5</v>
      </c>
      <c r="I3" s="6" t="s">
        <v>6</v>
      </c>
      <c r="J3" s="8" t="s">
        <v>3</v>
      </c>
    </row>
    <row r="4" spans="1:10" ht="15">
      <c r="A4" s="9" t="s">
        <v>7</v>
      </c>
      <c r="B4" s="10">
        <v>70</v>
      </c>
      <c r="C4" s="11">
        <f>B4/B$10</f>
        <v>0.1</v>
      </c>
      <c r="E4" s="10">
        <v>441.78</v>
      </c>
      <c r="F4" s="11">
        <f aca="true" t="shared" si="0" ref="F4:F10">E4/E$10</f>
        <v>0.10006455339245063</v>
      </c>
      <c r="H4" s="13">
        <f aca="true" t="shared" si="1" ref="H4:H9">IF($C$1&lt;&gt;0,ROUND(($E$10+$C$1)*C4-E4,0),0)</f>
        <v>70</v>
      </c>
      <c r="I4" s="14">
        <f>E4+H4</f>
        <v>511.78</v>
      </c>
      <c r="J4" s="11">
        <f>I4/I$10</f>
        <v>0.10003616141674565</v>
      </c>
    </row>
    <row r="5" spans="1:10" ht="15">
      <c r="A5" s="9" t="s">
        <v>8</v>
      </c>
      <c r="B5" s="10">
        <v>126</v>
      </c>
      <c r="C5" s="11">
        <f>B5/B$10</f>
        <v>0.18</v>
      </c>
      <c r="E5" s="10">
        <v>787.98</v>
      </c>
      <c r="F5" s="11">
        <f t="shared" si="0"/>
        <v>0.17847993748513571</v>
      </c>
      <c r="H5" s="13">
        <f t="shared" si="1"/>
        <v>133</v>
      </c>
      <c r="I5" s="14">
        <f aca="true" t="shared" si="2" ref="I5:I10">E5+H5</f>
        <v>920.98</v>
      </c>
      <c r="J5" s="11">
        <f aca="true" t="shared" si="3" ref="J5:J10">I5/I$10</f>
        <v>0.18002130591581228</v>
      </c>
    </row>
    <row r="6" spans="1:10" ht="15">
      <c r="A6" s="9" t="s">
        <v>9</v>
      </c>
      <c r="B6" s="10">
        <v>168</v>
      </c>
      <c r="C6" s="11">
        <f>B6/B$10</f>
        <v>0.24</v>
      </c>
      <c r="E6" s="10">
        <v>953.33</v>
      </c>
      <c r="F6" s="11">
        <f t="shared" si="0"/>
        <v>0.21593223026308336</v>
      </c>
      <c r="H6" s="13">
        <f t="shared" si="1"/>
        <v>274</v>
      </c>
      <c r="I6" s="14">
        <f t="shared" si="2"/>
        <v>1227.33</v>
      </c>
      <c r="J6" s="11">
        <f t="shared" si="3"/>
        <v>0.23990265737546296</v>
      </c>
    </row>
    <row r="7" spans="1:10" ht="15">
      <c r="A7" s="9" t="s">
        <v>10</v>
      </c>
      <c r="B7" s="10">
        <v>140</v>
      </c>
      <c r="C7" s="11">
        <f>B7/B$10</f>
        <v>0.2</v>
      </c>
      <c r="E7" s="10">
        <v>927.96</v>
      </c>
      <c r="F7" s="11">
        <f t="shared" si="0"/>
        <v>0.21018584581931843</v>
      </c>
      <c r="H7" s="13">
        <f t="shared" si="1"/>
        <v>95</v>
      </c>
      <c r="I7" s="14">
        <f t="shared" si="2"/>
        <v>1022.96</v>
      </c>
      <c r="J7" s="11">
        <f t="shared" si="3"/>
        <v>0.1999550425629648</v>
      </c>
    </row>
    <row r="8" spans="1:10" ht="15">
      <c r="A8" s="9" t="s">
        <v>11</v>
      </c>
      <c r="B8" s="10">
        <v>126</v>
      </c>
      <c r="C8" s="11">
        <f>B8/B$10</f>
        <v>0.18</v>
      </c>
      <c r="E8" s="10">
        <v>847.01</v>
      </c>
      <c r="F8" s="11">
        <f t="shared" si="0"/>
        <v>0.19185041733201957</v>
      </c>
      <c r="H8" s="13">
        <f t="shared" si="1"/>
        <v>74</v>
      </c>
      <c r="I8" s="14">
        <f t="shared" si="2"/>
        <v>921.01</v>
      </c>
      <c r="J8" s="11">
        <f t="shared" si="3"/>
        <v>0.18002716992933862</v>
      </c>
    </row>
    <row r="9" spans="1:10" ht="15">
      <c r="A9" s="9" t="s">
        <v>12</v>
      </c>
      <c r="B9" s="10">
        <v>70</v>
      </c>
      <c r="C9" s="11">
        <f>B9/B$10</f>
        <v>0.1</v>
      </c>
      <c r="E9" s="10">
        <v>456.89</v>
      </c>
      <c r="F9" s="11">
        <f t="shared" si="0"/>
        <v>0.10348701570799214</v>
      </c>
      <c r="H9" s="13">
        <f t="shared" si="1"/>
        <v>55</v>
      </c>
      <c r="I9" s="14">
        <f t="shared" si="2"/>
        <v>511.89</v>
      </c>
      <c r="J9" s="11">
        <f t="shared" si="3"/>
        <v>0.10005766279967551</v>
      </c>
    </row>
    <row r="10" spans="1:10" s="15" customFormat="1" ht="13.5">
      <c r="A10" s="15" t="s">
        <v>13</v>
      </c>
      <c r="B10" s="16">
        <f>SUM(B4:B9)</f>
        <v>700</v>
      </c>
      <c r="C10" s="17">
        <f>B10/B$10</f>
        <v>1</v>
      </c>
      <c r="E10" s="16">
        <f>SUM(E4:E9)</f>
        <v>4414.950000000001</v>
      </c>
      <c r="F10" s="17">
        <f t="shared" si="0"/>
        <v>1</v>
      </c>
      <c r="G10" s="18"/>
      <c r="H10" s="16">
        <f>SUM(H4:H9)</f>
        <v>701</v>
      </c>
      <c r="I10" s="19">
        <f t="shared" si="2"/>
        <v>5115.950000000001</v>
      </c>
      <c r="J10" s="17">
        <f t="shared" si="3"/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Fritz</dc:creator>
  <cp:keywords/>
  <dc:description/>
  <cp:lastModifiedBy>Andreas Fritz</cp:lastModifiedBy>
  <dcterms:created xsi:type="dcterms:W3CDTF">2015-12-17T16:04:26Z</dcterms:created>
  <dcterms:modified xsi:type="dcterms:W3CDTF">2015-12-17T16:05:22Z</dcterms:modified>
  <cp:category/>
  <cp:version/>
  <cp:contentType/>
  <cp:contentStatus/>
</cp:coreProperties>
</file>